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ГОДОВОЙ ОТЧЕТ\2018 год\Охрана труда уточненая форма\"/>
    </mc:Choice>
  </mc:AlternateContent>
  <bookViews>
    <workbookView xWindow="0" yWindow="0" windowWidth="28800" windowHeight="12435" tabRatio="491"/>
  </bookViews>
  <sheets>
    <sheet name="СВОД_ДЗТиСЗН_форма (2)" sheetId="48" r:id="rId1"/>
    <sheet name="Лист3" sheetId="47" r:id="rId2"/>
    <sheet name="Лист1" sheetId="24" r:id="rId3"/>
    <sheet name="Лист2" sheetId="45" r:id="rId4"/>
  </sheets>
  <definedNames>
    <definedName name="_xlnm.Print_Titles" localSheetId="0">'СВОД_ДЗТиСЗН_форма (2)'!$8:$13</definedName>
    <definedName name="_xlnm.Print_Area" localSheetId="0">'СВОД_ДЗТиСЗН_форма (2)'!$A$1:$Q$20</definedName>
  </definedNames>
  <calcPr calcId="152511"/>
</workbook>
</file>

<file path=xl/calcChain.xml><?xml version="1.0" encoding="utf-8"?>
<calcChain xmlns="http://schemas.openxmlformats.org/spreadsheetml/2006/main">
  <c r="G18" i="48" l="1"/>
  <c r="G14" i="48" s="1"/>
  <c r="L17" i="48" l="1"/>
  <c r="L16" i="48"/>
  <c r="L15" i="48" s="1"/>
  <c r="K15" i="48" s="1"/>
  <c r="G17" i="48"/>
  <c r="G16" i="48"/>
  <c r="F16" i="48" s="1"/>
  <c r="P17" i="48" l="1"/>
  <c r="F17" i="48"/>
  <c r="K17" i="48"/>
  <c r="P16" i="48"/>
  <c r="K16" i="48"/>
  <c r="Q16" i="48" s="1"/>
  <c r="G15" i="48"/>
  <c r="P15" i="48" s="1"/>
  <c r="Q17" i="48" l="1"/>
  <c r="F15" i="48"/>
  <c r="Q15" i="48" l="1"/>
  <c r="P20" i="48"/>
  <c r="P19" i="48"/>
  <c r="N18" i="48"/>
  <c r="N14" i="48" s="1"/>
  <c r="L18" i="48"/>
  <c r="L14" i="48" s="1"/>
  <c r="I18" i="48"/>
  <c r="I14" i="48" s="1"/>
  <c r="F20" i="48"/>
  <c r="F19" i="48"/>
  <c r="O18" i="48"/>
  <c r="O14" i="48" s="1"/>
  <c r="M18" i="48"/>
  <c r="M14" i="48" s="1"/>
  <c r="J18" i="48"/>
  <c r="J14" i="48" s="1"/>
  <c r="H18" i="48"/>
  <c r="H14" i="48" s="1"/>
  <c r="F18" i="48" l="1"/>
  <c r="F14" i="48" s="1"/>
  <c r="K19" i="48"/>
  <c r="Q19" i="48" s="1"/>
  <c r="K20" i="48"/>
  <c r="Q20" i="48" s="1"/>
  <c r="P18" i="48" l="1"/>
  <c r="K18" i="48"/>
  <c r="Q18" i="48" l="1"/>
  <c r="K14" i="48"/>
  <c r="P14" i="48"/>
  <c r="Q14" i="48"/>
</calcChain>
</file>

<file path=xl/sharedStrings.xml><?xml version="1.0" encoding="utf-8"?>
<sst xmlns="http://schemas.openxmlformats.org/spreadsheetml/2006/main" count="53" uniqueCount="35">
  <si>
    <t>Всего</t>
  </si>
  <si>
    <t>в том числе:</t>
  </si>
  <si>
    <t>Кассовое исполнение</t>
  </si>
  <si>
    <t xml:space="preserve">Всего </t>
  </si>
  <si>
    <t>ИИ</t>
  </si>
  <si>
    <t>Наименование ответственного исполнителя, соисполнителя, участника</t>
  </si>
  <si>
    <t>в т.ч. ФБ</t>
  </si>
  <si>
    <t>ОБ</t>
  </si>
  <si>
    <t>№ П/П</t>
  </si>
  <si>
    <t>Ц/П ГП</t>
  </si>
  <si>
    <t>ГП</t>
  </si>
  <si>
    <t>ОМ</t>
  </si>
  <si>
    <t>Код целевой статьи расходов окружного бюджета</t>
  </si>
  <si>
    <t>План (Сводная бюджетная роспись на 31 декабря отчетного года)</t>
  </si>
  <si>
    <t>Объем финансирования государственной программы (тыс. руб.)</t>
  </si>
  <si>
    <t>Оценка степени соответствия запларированному уровню затрат (%)</t>
  </si>
  <si>
    <t>за счет средств окружного бюджета (гр.12/гр.7)</t>
  </si>
  <si>
    <t>за счет всех источников финансирования (гр.11/гр.6)</t>
  </si>
  <si>
    <t>00</t>
  </si>
  <si>
    <t>Отдельные мероприятия программы</t>
  </si>
  <si>
    <t>Ц</t>
  </si>
  <si>
    <t>Обслуживание программного продукта</t>
  </si>
  <si>
    <t>Организация и проведение профессиональных конкурсов</t>
  </si>
  <si>
    <t>0</t>
  </si>
  <si>
    <t>1.1.</t>
  </si>
  <si>
    <t>1.1.1.</t>
  </si>
  <si>
    <t>1.1.2.</t>
  </si>
  <si>
    <t>МБ</t>
  </si>
  <si>
    <t>Ответственный исполнитель: Департамент здравоохранения, труда и социальной защиты населения Ненецкого автономного округа</t>
  </si>
  <si>
    <t>Участник:  КУ НАО "Ненецкий информационно-аналитический центр"</t>
  </si>
  <si>
    <t>Всего по Государственной программа Ненецкого автономного округа «Улучшение условий и охраны труда в Ненецкого автономного округа на 2018 - 2020 годы»</t>
  </si>
  <si>
    <t>Участник:  КУ НАО "Центр занятости населения"</t>
  </si>
  <si>
    <t>Х</t>
  </si>
  <si>
    <t>Сведения о результатах исполнения бюджетных ассигнований по источникам финансирования, сопоставление плановых и фактических значений, при реализации государственной программы Ненецкого автономного округа "Улучшение условий и охраны труда в Ненецком автономном округе на 2018-2020 годы"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</si>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</sst>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#0.0"/>
    <numFmt numFmtId="168" formatCode="0.0%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auto="1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3" fillId="3" borderId="0" applyNumberFormat="0" applyBorder="0" applyAlignment="0" applyProtection="0"/>
    <xf numFmtId="0" fontId="5" fillId="20" borderId="1" applyNumberFormat="0" applyAlignment="0" applyProtection="0"/>
    <xf numFmtId="0" fontId="10" fillId="21" borderId="2" applyNumberFormat="0" applyAlignment="0" applyProtection="0"/>
    <xf numFmtId="0" fontId="1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3" fillId="7" borderId="1" applyNumberFormat="0" applyAlignment="0" applyProtection="0"/>
    <xf numFmtId="0" fontId="15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Font="0" applyAlignment="0" applyProtection="0"/>
    <xf numFmtId="0" fontId="4" fillId="20" borderId="8" applyNumberFormat="0" applyAlignment="0" applyProtection="0"/>
    <xf numFmtId="0" fontId="1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/>
  </cellStyleXfs>
  <cellXfs count="77">
    <xf numFmtId="0" fontId="0" fillId="0" borderId="0" xfId="0"/>
    <xf numFmtId="166" fontId="20" fillId="24" borderId="0" xfId="0" applyNumberFormat="1" applyFont="1" applyFill="1" applyBorder="1" applyAlignment="1">
      <alignment horizontal="center" vertical="center" wrapText="1"/>
    </xf>
    <xf numFmtId="167" fontId="20" fillId="24" borderId="0" xfId="0" applyNumberFormat="1" applyFont="1" applyFill="1" applyBorder="1" applyAlignment="1">
      <alignment horizontal="center" vertical="center" wrapText="1"/>
    </xf>
    <xf numFmtId="168" fontId="20" fillId="24" borderId="0" xfId="0" applyNumberFormat="1" applyFont="1" applyFill="1" applyBorder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center" vertical="center" wrapText="1"/>
    </xf>
    <xf numFmtId="167" fontId="20" fillId="26" borderId="0" xfId="0" applyNumberFormat="1" applyFont="1" applyFill="1" applyBorder="1" applyAlignment="1">
      <alignment horizontal="center" vertical="center" wrapText="1"/>
    </xf>
    <xf numFmtId="49" fontId="23" fillId="25" borderId="10" xfId="43" applyNumberFormat="1" applyFont="1" applyFill="1" applyBorder="1" applyAlignment="1">
      <alignment horizontal="center" vertical="center" wrapText="1"/>
    </xf>
    <xf numFmtId="167" fontId="23" fillId="25" borderId="10" xfId="43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49" fontId="23" fillId="0" borderId="10" xfId="43" applyNumberFormat="1" applyFont="1" applyFill="1" applyBorder="1" applyAlignment="1">
      <alignment horizontal="center" vertical="center" wrapText="1"/>
    </xf>
    <xf numFmtId="167" fontId="23" fillId="0" borderId="10" xfId="43" applyNumberFormat="1" applyFont="1" applyFill="1" applyBorder="1" applyAlignment="1">
      <alignment horizontal="center" vertical="center" wrapText="1"/>
    </xf>
    <xf numFmtId="168" fontId="22" fillId="0" borderId="10" xfId="0" applyNumberFormat="1" applyFont="1" applyFill="1" applyBorder="1" applyAlignment="1">
      <alignment horizontal="center" vertical="center" wrapText="1"/>
    </xf>
    <xf numFmtId="166" fontId="20" fillId="24" borderId="0" xfId="0" applyNumberFormat="1" applyFont="1" applyFill="1" applyBorder="1" applyAlignment="1">
      <alignment wrapText="1"/>
    </xf>
    <xf numFmtId="1" fontId="20" fillId="24" borderId="0" xfId="0" applyNumberFormat="1" applyFont="1" applyFill="1" applyBorder="1" applyAlignment="1">
      <alignment horizontal="center" wrapText="1"/>
    </xf>
    <xf numFmtId="166" fontId="20" fillId="0" borderId="0" xfId="0" applyNumberFormat="1" applyFont="1" applyFill="1" applyBorder="1" applyAlignment="1">
      <alignment wrapText="1"/>
    </xf>
    <xf numFmtId="166" fontId="21" fillId="0" borderId="0" xfId="0" applyNumberFormat="1" applyFont="1" applyFill="1" applyBorder="1" applyAlignment="1">
      <alignment wrapText="1"/>
    </xf>
    <xf numFmtId="1" fontId="22" fillId="0" borderId="13" xfId="0" applyNumberFormat="1" applyFont="1" applyFill="1" applyBorder="1" applyAlignment="1">
      <alignment vertical="center" wrapText="1"/>
    </xf>
    <xf numFmtId="1" fontId="22" fillId="0" borderId="10" xfId="0" applyNumberFormat="1" applyFont="1" applyFill="1" applyBorder="1" applyAlignment="1">
      <alignment vertical="center" wrapText="1"/>
    </xf>
    <xf numFmtId="167" fontId="22" fillId="0" borderId="10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28" borderId="10" xfId="0" applyNumberFormat="1" applyFont="1" applyFill="1" applyBorder="1" applyAlignment="1">
      <alignment horizontal="center" vertical="center" wrapText="1"/>
    </xf>
    <xf numFmtId="167" fontId="22" fillId="28" borderId="10" xfId="0" applyNumberFormat="1" applyFont="1" applyFill="1" applyBorder="1" applyAlignment="1">
      <alignment horizontal="center" vertical="center" wrapText="1"/>
    </xf>
    <xf numFmtId="168" fontId="22" fillId="28" borderId="10" xfId="0" applyNumberFormat="1" applyFont="1" applyFill="1" applyBorder="1" applyAlignment="1">
      <alignment horizontal="center" vertical="center" wrapText="1"/>
    </xf>
    <xf numFmtId="1" fontId="22" fillId="28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vertical="center" wrapText="1"/>
    </xf>
    <xf numFmtId="1" fontId="22" fillId="28" borderId="13" xfId="0" applyNumberFormat="1" applyFont="1" applyFill="1" applyBorder="1" applyAlignment="1">
      <alignment vertical="center" wrapText="1"/>
    </xf>
    <xf numFmtId="1" fontId="21" fillId="28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horizontal="center" wrapText="1"/>
    </xf>
    <xf numFmtId="49" fontId="25" fillId="27" borderId="10" xfId="0" applyNumberFormat="1" applyFont="1" applyFill="1" applyBorder="1" applyAlignment="1">
      <alignment horizontal="center" vertical="center" wrapText="1"/>
    </xf>
    <xf numFmtId="166" fontId="25" fillId="27" borderId="13" xfId="0" applyNumberFormat="1" applyFont="1" applyFill="1" applyBorder="1" applyAlignment="1">
      <alignment vertical="center" wrapText="1"/>
    </xf>
    <xf numFmtId="1" fontId="25" fillId="27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8" fontId="25" fillId="27" borderId="10" xfId="0" applyNumberFormat="1" applyFont="1" applyFill="1" applyBorder="1" applyAlignment="1">
      <alignment horizontal="center" vertical="center" wrapText="1"/>
    </xf>
    <xf numFmtId="166" fontId="25" fillId="27" borderId="0" xfId="0" applyNumberFormat="1" applyFont="1" applyFill="1" applyBorder="1" applyAlignment="1">
      <alignment wrapText="1"/>
    </xf>
    <xf numFmtId="166" fontId="20" fillId="24" borderId="13" xfId="0" applyNumberFormat="1" applyFont="1" applyFill="1" applyBorder="1" applyAlignment="1">
      <alignment vertical="center" wrapText="1"/>
    </xf>
    <xf numFmtId="1" fontId="20" fillId="0" borderId="13" xfId="0" applyNumberFormat="1" applyFont="1" applyFill="1" applyBorder="1" applyAlignment="1">
      <alignment vertical="center" wrapText="1"/>
    </xf>
    <xf numFmtId="1" fontId="20" fillId="24" borderId="13" xfId="0" applyNumberFormat="1" applyFont="1" applyFill="1" applyBorder="1" applyAlignment="1">
      <alignment horizontal="center" vertical="center" wrapText="1"/>
    </xf>
    <xf numFmtId="168" fontId="22" fillId="0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5" fillId="27" borderId="13" xfId="0" applyNumberFormat="1" applyFont="1" applyFill="1" applyBorder="1" applyAlignment="1">
      <alignment horizontal="center" vertical="center" wrapText="1"/>
    </xf>
    <xf numFmtId="0" fontId="23" fillId="25" borderId="10" xfId="43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16" xfId="0" applyNumberFormat="1" applyFont="1" applyFill="1" applyBorder="1" applyAlignment="1">
      <alignment horizontal="center" vertical="center" wrapText="1"/>
    </xf>
    <xf numFmtId="166" fontId="20" fillId="24" borderId="11" xfId="0" applyNumberFormat="1" applyFont="1" applyFill="1" applyBorder="1" applyAlignment="1">
      <alignment horizontal="center" vertical="center" wrapText="1"/>
    </xf>
    <xf numFmtId="166" fontId="20" fillId="24" borderId="12" xfId="0" applyNumberFormat="1" applyFont="1" applyFill="1" applyBorder="1" applyAlignment="1">
      <alignment horizontal="center" vertical="center" wrapText="1"/>
    </xf>
    <xf numFmtId="166" fontId="20" fillId="24" borderId="14" xfId="0" applyNumberFormat="1" applyFont="1" applyFill="1" applyBorder="1" applyAlignment="1">
      <alignment horizontal="center" vertical="center" wrapText="1"/>
    </xf>
    <xf numFmtId="166" fontId="20" fillId="24" borderId="10" xfId="0" applyNumberFormat="1" applyFont="1" applyFill="1" applyBorder="1" applyAlignment="1">
      <alignment horizontal="center" vertical="center" wrapText="1"/>
    </xf>
    <xf numFmtId="0" fontId="23" fillId="25" borderId="18" xfId="43" applyFont="1" applyFill="1" applyBorder="1" applyAlignment="1">
      <alignment horizontal="center" vertical="center" wrapText="1"/>
    </xf>
    <xf numFmtId="0" fontId="23" fillId="25" borderId="19" xfId="43" applyFont="1" applyFill="1" applyBorder="1" applyAlignment="1">
      <alignment horizontal="center" vertical="center" wrapText="1"/>
    </xf>
    <xf numFmtId="0" fontId="23" fillId="25" borderId="20" xfId="43" applyFont="1" applyFill="1" applyBorder="1" applyAlignment="1">
      <alignment horizontal="center" vertical="center" wrapText="1"/>
    </xf>
    <xf numFmtId="0" fontId="23" fillId="25" borderId="21" xfId="43" applyFont="1" applyFill="1" applyBorder="1" applyAlignment="1">
      <alignment horizontal="center" vertical="center" wrapText="1"/>
    </xf>
    <xf numFmtId="0" fontId="23" fillId="25" borderId="0" xfId="43" applyFont="1" applyFill="1" applyBorder="1" applyAlignment="1">
      <alignment horizontal="center" vertical="center" wrapText="1"/>
    </xf>
    <xf numFmtId="0" fontId="23" fillId="25" borderId="22" xfId="43" applyFont="1" applyFill="1" applyBorder="1" applyAlignment="1">
      <alignment horizontal="center" vertical="center" wrapText="1"/>
    </xf>
    <xf numFmtId="0" fontId="23" fillId="25" borderId="13" xfId="43" applyFont="1" applyFill="1" applyBorder="1" applyAlignment="1">
      <alignment horizontal="center" vertical="center" wrapText="1"/>
    </xf>
    <xf numFmtId="0" fontId="23" fillId="25" borderId="15" xfId="43" applyFont="1" applyFill="1" applyBorder="1" applyAlignment="1">
      <alignment horizontal="center" vertical="center" wrapText="1"/>
    </xf>
    <xf numFmtId="0" fontId="23" fillId="25" borderId="17" xfId="43" applyFont="1" applyFill="1" applyBorder="1" applyAlignment="1">
      <alignment horizontal="center" vertical="center" wrapText="1"/>
    </xf>
    <xf numFmtId="168" fontId="23" fillId="24" borderId="18" xfId="43" applyNumberFormat="1" applyFont="1" applyFill="1" applyBorder="1" applyAlignment="1">
      <alignment horizontal="center" vertical="center" wrapText="1"/>
    </xf>
    <xf numFmtId="168" fontId="23" fillId="24" borderId="19" xfId="43" applyNumberFormat="1" applyFont="1" applyFill="1" applyBorder="1" applyAlignment="1">
      <alignment horizontal="center" vertical="center" wrapText="1"/>
    </xf>
    <xf numFmtId="168" fontId="23" fillId="24" borderId="23" xfId="43" applyNumberFormat="1" applyFont="1" applyFill="1" applyBorder="1" applyAlignment="1">
      <alignment horizontal="center" vertical="center" wrapText="1"/>
    </xf>
    <xf numFmtId="168" fontId="23" fillId="24" borderId="16" xfId="43" applyNumberFormat="1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 wrapText="1"/>
    </xf>
    <xf numFmtId="0" fontId="23" fillId="0" borderId="14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0" fontId="23" fillId="0" borderId="15" xfId="43" applyFont="1" applyFill="1" applyBorder="1" applyAlignment="1">
      <alignment horizontal="center" vertical="center" wrapText="1"/>
    </xf>
    <xf numFmtId="0" fontId="23" fillId="0" borderId="17" xfId="43" applyFont="1" applyFill="1" applyBorder="1" applyAlignment="1">
      <alignment horizontal="center" vertical="center" wrapText="1"/>
    </xf>
    <xf numFmtId="168" fontId="23" fillId="24" borderId="11" xfId="43" applyNumberFormat="1" applyFont="1" applyFill="1" applyBorder="1" applyAlignment="1">
      <alignment horizontal="center" vertical="center" wrapText="1"/>
    </xf>
    <xf numFmtId="168" fontId="23" fillId="24" borderId="12" xfId="43" applyNumberFormat="1" applyFont="1" applyFill="1" applyBorder="1" applyAlignment="1">
      <alignment horizontal="center" vertical="center" wrapText="1"/>
    </xf>
    <xf numFmtId="168" fontId="23" fillId="24" borderId="14" xfId="43" applyNumberFormat="1" applyFont="1" applyFill="1" applyBorder="1" applyAlignment="1">
      <alignment horizontal="center" vertical="center" wrapText="1"/>
    </xf>
    <xf numFmtId="168" fontId="23" fillId="24" borderId="21" xfId="43" applyNumberFormat="1" applyFont="1" applyFill="1" applyBorder="1" applyAlignment="1">
      <alignment horizontal="center" vertical="center" wrapText="1"/>
    </xf>
    <xf numFmtId="0" fontId="23" fillId="0" borderId="10" xfId="43" applyFont="1" applyFill="1" applyBorder="1" applyAlignment="1">
      <alignment horizontal="center" vertical="center" wrapText="1"/>
    </xf>
    <xf numFmtId="167" fontId="23" fillId="0" borderId="11" xfId="43" applyNumberFormat="1" applyFont="1" applyFill="1" applyBorder="1" applyAlignment="1">
      <alignment horizontal="center" vertical="center" wrapText="1"/>
    </xf>
    <xf numFmtId="167" fontId="23" fillId="0" borderId="14" xfId="43" applyNumberFormat="1" applyFont="1" applyFill="1" applyBorder="1" applyAlignment="1">
      <alignment horizontal="center" vertical="center" wrapText="1"/>
    </xf>
    <xf numFmtId="167" fontId="23" fillId="25" borderId="11" xfId="43" applyNumberFormat="1" applyFont="1" applyFill="1" applyBorder="1" applyAlignment="1">
      <alignment horizontal="center" vertical="center" wrapText="1"/>
    </xf>
    <xf numFmtId="167" fontId="23" fillId="25" borderId="14" xfId="43" applyNumberFormat="1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Денежный 2" xfId="47"/>
    <cellStyle name="Обычный" xfId="0" builtinId="0"/>
    <cellStyle name="Обычный 2" xfId="42"/>
    <cellStyle name="Обычный 2 2" xfId="48"/>
    <cellStyle name="Обычный 3" xfId="43"/>
    <cellStyle name="Обычный 4" xfId="44"/>
    <cellStyle name="Процентный 2" xfId="45"/>
    <cellStyle name="Финансов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G38"/>
  <sheetViews>
    <sheetView tabSelected="1" view="pageBreakPreview" zoomScaleNormal="100" zoomScaleSheetLayoutView="100" workbookViewId="0">
      <selection activeCell="L1" sqref="L1"/>
    </sheetView>
  </sheetViews>
  <sheetFormatPr defaultRowHeight="15.75" x14ac:dyDescent="0.25"/>
  <cols>
    <col min="1" max="1" width="10" style="12" customWidth="1"/>
    <col min="2" max="2" width="84.28515625" style="1" customWidth="1"/>
    <col min="3" max="5" width="10.42578125" style="1" customWidth="1"/>
    <col min="6" max="6" width="19" style="5" customWidth="1"/>
    <col min="7" max="9" width="19" style="2" customWidth="1"/>
    <col min="10" max="10" width="13.140625" style="2" customWidth="1"/>
    <col min="11" max="11" width="19.85546875" style="5" customWidth="1"/>
    <col min="12" max="14" width="19.85546875" style="2" customWidth="1"/>
    <col min="15" max="15" width="13.140625" style="2" customWidth="1"/>
    <col min="16" max="16" width="23" style="3" customWidth="1"/>
    <col min="17" max="17" width="26.5703125" style="3" customWidth="1"/>
    <col min="18" max="16384" width="9.140625" style="12"/>
  </cols>
  <sheetData>
    <row r="1" spans="1:111" x14ac:dyDescent="0.25">
      <c r="L1" s="2" t="s">
        <v>34</v>
      </c>
    </row>
    <row r="2" spans="1:111" ht="24" customHeight="1" x14ac:dyDescent="0.3">
      <c r="A2" s="15"/>
      <c r="B2" s="43" t="s">
        <v>33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11" ht="17.25" customHeight="1" x14ac:dyDescent="0.3">
      <c r="A3" s="2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11" ht="20.25" customHeight="1" x14ac:dyDescent="0.25">
      <c r="A4" s="1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11" ht="24" customHeight="1" x14ac:dyDescent="0.25">
      <c r="A5" s="1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11" ht="23.25" customHeight="1" x14ac:dyDescent="0.25">
      <c r="A6" s="1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11" ht="30" customHeight="1" x14ac:dyDescent="0.25">
      <c r="A7" s="1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11" ht="24" customHeight="1" x14ac:dyDescent="0.25">
      <c r="A8" s="45" t="s">
        <v>8</v>
      </c>
      <c r="B8" s="48" t="s">
        <v>5</v>
      </c>
      <c r="C8" s="49" t="s">
        <v>12</v>
      </c>
      <c r="D8" s="50"/>
      <c r="E8" s="51"/>
      <c r="F8" s="55" t="s">
        <v>14</v>
      </c>
      <c r="G8" s="56"/>
      <c r="H8" s="56"/>
      <c r="I8" s="56"/>
      <c r="J8" s="56"/>
      <c r="K8" s="56"/>
      <c r="L8" s="56"/>
      <c r="M8" s="56"/>
      <c r="N8" s="56"/>
      <c r="O8" s="57"/>
      <c r="P8" s="58" t="s">
        <v>15</v>
      </c>
      <c r="Q8" s="59"/>
    </row>
    <row r="9" spans="1:111" ht="24" customHeight="1" x14ac:dyDescent="0.25">
      <c r="A9" s="46"/>
      <c r="B9" s="48"/>
      <c r="C9" s="52"/>
      <c r="D9" s="53"/>
      <c r="E9" s="54"/>
      <c r="F9" s="55" t="s">
        <v>13</v>
      </c>
      <c r="G9" s="56"/>
      <c r="H9" s="56"/>
      <c r="I9" s="56"/>
      <c r="J9" s="57"/>
      <c r="K9" s="42" t="s">
        <v>2</v>
      </c>
      <c r="L9" s="42"/>
      <c r="M9" s="42"/>
      <c r="N9" s="42"/>
      <c r="O9" s="42"/>
      <c r="P9" s="60"/>
      <c r="Q9" s="61"/>
    </row>
    <row r="10" spans="1:111" ht="22.5" customHeight="1" x14ac:dyDescent="0.25">
      <c r="A10" s="46"/>
      <c r="B10" s="48"/>
      <c r="C10" s="52"/>
      <c r="D10" s="53"/>
      <c r="E10" s="54"/>
      <c r="F10" s="62" t="s">
        <v>3</v>
      </c>
      <c r="G10" s="65" t="s">
        <v>1</v>
      </c>
      <c r="H10" s="66"/>
      <c r="I10" s="66"/>
      <c r="J10" s="67"/>
      <c r="K10" s="62" t="s">
        <v>3</v>
      </c>
      <c r="L10" s="42" t="s">
        <v>1</v>
      </c>
      <c r="M10" s="42"/>
      <c r="N10" s="42"/>
      <c r="O10" s="42"/>
      <c r="P10" s="68" t="s">
        <v>16</v>
      </c>
      <c r="Q10" s="58" t="s">
        <v>17</v>
      </c>
    </row>
    <row r="11" spans="1:111" ht="22.5" customHeight="1" x14ac:dyDescent="0.25">
      <c r="A11" s="46"/>
      <c r="B11" s="48"/>
      <c r="C11" s="42" t="s">
        <v>10</v>
      </c>
      <c r="D11" s="42" t="s">
        <v>9</v>
      </c>
      <c r="E11" s="42" t="s">
        <v>11</v>
      </c>
      <c r="F11" s="63"/>
      <c r="G11" s="72" t="s">
        <v>7</v>
      </c>
      <c r="H11" s="72"/>
      <c r="I11" s="73" t="s">
        <v>27</v>
      </c>
      <c r="J11" s="73" t="s">
        <v>4</v>
      </c>
      <c r="K11" s="63"/>
      <c r="L11" s="55" t="s">
        <v>7</v>
      </c>
      <c r="M11" s="57"/>
      <c r="N11" s="75" t="s">
        <v>27</v>
      </c>
      <c r="O11" s="75" t="s">
        <v>4</v>
      </c>
      <c r="P11" s="69"/>
      <c r="Q11" s="71"/>
    </row>
    <row r="12" spans="1:111" ht="26.25" customHeight="1" x14ac:dyDescent="0.25">
      <c r="A12" s="47"/>
      <c r="B12" s="48"/>
      <c r="C12" s="42"/>
      <c r="D12" s="42"/>
      <c r="E12" s="42"/>
      <c r="F12" s="64"/>
      <c r="G12" s="9" t="s">
        <v>0</v>
      </c>
      <c r="H12" s="10" t="s">
        <v>6</v>
      </c>
      <c r="I12" s="74"/>
      <c r="J12" s="74"/>
      <c r="K12" s="64"/>
      <c r="L12" s="6" t="s">
        <v>0</v>
      </c>
      <c r="M12" s="7" t="s">
        <v>6</v>
      </c>
      <c r="N12" s="76"/>
      <c r="O12" s="76"/>
      <c r="P12" s="70"/>
      <c r="Q12" s="60"/>
    </row>
    <row r="13" spans="1:111" s="13" customFormat="1" ht="22.5" customHeight="1" x14ac:dyDescent="0.25">
      <c r="A13" s="4">
        <v>1</v>
      </c>
      <c r="B13" s="4"/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9</v>
      </c>
      <c r="I13" s="4"/>
      <c r="J13" s="4">
        <v>10</v>
      </c>
      <c r="K13" s="4">
        <v>11</v>
      </c>
      <c r="L13" s="4">
        <v>12</v>
      </c>
      <c r="M13" s="4">
        <v>14</v>
      </c>
      <c r="N13" s="4"/>
      <c r="O13" s="4">
        <v>15</v>
      </c>
      <c r="P13" s="4">
        <v>16</v>
      </c>
      <c r="Q13" s="38">
        <v>17</v>
      </c>
    </row>
    <row r="14" spans="1:111" s="17" customFormat="1" ht="60.75" x14ac:dyDescent="0.25">
      <c r="A14" s="25">
        <v>1</v>
      </c>
      <c r="B14" s="16" t="s">
        <v>30</v>
      </c>
      <c r="C14" s="19">
        <v>25</v>
      </c>
      <c r="D14" s="19">
        <v>0</v>
      </c>
      <c r="E14" s="20" t="s">
        <v>18</v>
      </c>
      <c r="F14" s="18">
        <f t="shared" ref="F14:O14" si="0">F18</f>
        <v>1345.1</v>
      </c>
      <c r="G14" s="18">
        <f t="shared" si="0"/>
        <v>1345.1</v>
      </c>
      <c r="H14" s="18">
        <f t="shared" si="0"/>
        <v>0</v>
      </c>
      <c r="I14" s="18">
        <f t="shared" si="0"/>
        <v>0</v>
      </c>
      <c r="J14" s="18">
        <f t="shared" si="0"/>
        <v>0</v>
      </c>
      <c r="K14" s="18">
        <f t="shared" si="0"/>
        <v>900.16166999999996</v>
      </c>
      <c r="L14" s="18">
        <f t="shared" si="0"/>
        <v>900.16166999999996</v>
      </c>
      <c r="M14" s="18">
        <f t="shared" si="0"/>
        <v>0</v>
      </c>
      <c r="N14" s="18">
        <f t="shared" si="0"/>
        <v>0</v>
      </c>
      <c r="O14" s="18">
        <f t="shared" si="0"/>
        <v>0</v>
      </c>
      <c r="P14" s="11">
        <f>L14/G14</f>
        <v>0.66921542636235221</v>
      </c>
      <c r="Q14" s="39">
        <f t="shared" ref="Q14:Q20" si="1">K14/F14</f>
        <v>0.66921542636235221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</row>
    <row r="15" spans="1:111" s="26" customFormat="1" ht="31.5" x14ac:dyDescent="0.25">
      <c r="A15" s="25"/>
      <c r="B15" s="36" t="s">
        <v>28</v>
      </c>
      <c r="C15" s="19" t="s">
        <v>32</v>
      </c>
      <c r="D15" s="19" t="s">
        <v>32</v>
      </c>
      <c r="E15" s="19" t="s">
        <v>32</v>
      </c>
      <c r="F15" s="18">
        <f>G15+I15+J15</f>
        <v>809.9</v>
      </c>
      <c r="G15" s="18">
        <f>G16</f>
        <v>809.9</v>
      </c>
      <c r="H15" s="18">
        <v>0</v>
      </c>
      <c r="I15" s="18">
        <v>0</v>
      </c>
      <c r="J15" s="18">
        <v>0</v>
      </c>
      <c r="K15" s="18">
        <f>L15+N15+O15</f>
        <v>364.995</v>
      </c>
      <c r="L15" s="18">
        <f>L16</f>
        <v>364.995</v>
      </c>
      <c r="M15" s="18">
        <v>0</v>
      </c>
      <c r="N15" s="18">
        <v>0</v>
      </c>
      <c r="O15" s="18">
        <v>0</v>
      </c>
      <c r="P15" s="11">
        <f t="shared" ref="P15:P17" si="2">L15/G15</f>
        <v>0.45066674898135572</v>
      </c>
      <c r="Q15" s="39">
        <f t="shared" si="1"/>
        <v>0.45066674898135572</v>
      </c>
    </row>
    <row r="16" spans="1:111" s="26" customFormat="1" ht="20.25" x14ac:dyDescent="0.25">
      <c r="A16" s="25"/>
      <c r="B16" s="37" t="s">
        <v>31</v>
      </c>
      <c r="C16" s="19" t="s">
        <v>32</v>
      </c>
      <c r="D16" s="19" t="s">
        <v>32</v>
      </c>
      <c r="E16" s="19" t="s">
        <v>32</v>
      </c>
      <c r="F16" s="18">
        <f>G16+I16+J16</f>
        <v>809.9</v>
      </c>
      <c r="G16" s="18">
        <f>99.6+G20</f>
        <v>809.9</v>
      </c>
      <c r="H16" s="18">
        <v>0</v>
      </c>
      <c r="I16" s="18">
        <v>0</v>
      </c>
      <c r="J16" s="18">
        <v>0</v>
      </c>
      <c r="K16" s="18">
        <f>L16+N16+O16</f>
        <v>364.995</v>
      </c>
      <c r="L16" s="18">
        <f>L20</f>
        <v>364.995</v>
      </c>
      <c r="M16" s="18">
        <v>0</v>
      </c>
      <c r="N16" s="18">
        <v>0</v>
      </c>
      <c r="O16" s="18">
        <v>0</v>
      </c>
      <c r="P16" s="11">
        <f t="shared" si="2"/>
        <v>0.45066674898135572</v>
      </c>
      <c r="Q16" s="39">
        <f t="shared" si="1"/>
        <v>0.45066674898135572</v>
      </c>
    </row>
    <row r="17" spans="1:17" s="26" customFormat="1" ht="20.25" x14ac:dyDescent="0.25">
      <c r="A17" s="25"/>
      <c r="B17" s="37" t="s">
        <v>29</v>
      </c>
      <c r="C17" s="19" t="s">
        <v>32</v>
      </c>
      <c r="D17" s="19" t="s">
        <v>32</v>
      </c>
      <c r="E17" s="19" t="s">
        <v>32</v>
      </c>
      <c r="F17" s="18">
        <f t="shared" ref="F17" si="3">G17+I17+J17</f>
        <v>535.19999999999993</v>
      </c>
      <c r="G17" s="18">
        <f>G19-99.6</f>
        <v>535.19999999999993</v>
      </c>
      <c r="H17" s="18">
        <v>0</v>
      </c>
      <c r="I17" s="18">
        <v>0</v>
      </c>
      <c r="J17" s="18">
        <v>0</v>
      </c>
      <c r="K17" s="18">
        <f t="shared" ref="K17" si="4">L17+N17+O17</f>
        <v>535.16666999999995</v>
      </c>
      <c r="L17" s="18">
        <f>L19</f>
        <v>535.16666999999995</v>
      </c>
      <c r="M17" s="18">
        <v>0</v>
      </c>
      <c r="N17" s="18">
        <v>0</v>
      </c>
      <c r="O17" s="18">
        <v>0</v>
      </c>
      <c r="P17" s="11">
        <f t="shared" si="2"/>
        <v>0.99993772421524663</v>
      </c>
      <c r="Q17" s="39">
        <f t="shared" si="1"/>
        <v>0.99993772421524663</v>
      </c>
    </row>
    <row r="18" spans="1:17" s="28" customFormat="1" ht="81" customHeight="1" x14ac:dyDescent="0.3">
      <c r="A18" s="21" t="s">
        <v>24</v>
      </c>
      <c r="B18" s="27" t="s">
        <v>19</v>
      </c>
      <c r="C18" s="24">
        <v>25</v>
      </c>
      <c r="D18" s="24" t="s">
        <v>20</v>
      </c>
      <c r="E18" s="24">
        <v>0</v>
      </c>
      <c r="F18" s="22">
        <f>G18+J18</f>
        <v>1345.1</v>
      </c>
      <c r="G18" s="22">
        <f>G19+G20</f>
        <v>1345.1</v>
      </c>
      <c r="H18" s="22">
        <f t="shared" ref="H18:J18" si="5">H19+H20</f>
        <v>0</v>
      </c>
      <c r="I18" s="22">
        <f t="shared" ref="I18" si="6">I19+I20</f>
        <v>0</v>
      </c>
      <c r="J18" s="22">
        <f t="shared" si="5"/>
        <v>0</v>
      </c>
      <c r="K18" s="22">
        <f>L18+O18</f>
        <v>900.16166999999996</v>
      </c>
      <c r="L18" s="22">
        <f t="shared" ref="L18" si="7">L19+L20</f>
        <v>900.16166999999996</v>
      </c>
      <c r="M18" s="22">
        <f t="shared" ref="M18:O18" si="8">M19+M20</f>
        <v>0</v>
      </c>
      <c r="N18" s="22">
        <f t="shared" ref="N18" si="9">N19+N20</f>
        <v>0</v>
      </c>
      <c r="O18" s="22">
        <f t="shared" si="8"/>
        <v>0</v>
      </c>
      <c r="P18" s="23">
        <f>L18/G18</f>
        <v>0.66921542636235221</v>
      </c>
      <c r="Q18" s="40">
        <f t="shared" si="1"/>
        <v>0.66921542636235221</v>
      </c>
    </row>
    <row r="19" spans="1:17" s="35" customFormat="1" ht="140.25" customHeight="1" x14ac:dyDescent="0.3">
      <c r="A19" s="30" t="s">
        <v>25</v>
      </c>
      <c r="B19" s="31" t="s">
        <v>21</v>
      </c>
      <c r="C19" s="32">
        <v>25</v>
      </c>
      <c r="D19" s="32" t="s">
        <v>20</v>
      </c>
      <c r="E19" s="30" t="s">
        <v>23</v>
      </c>
      <c r="F19" s="33">
        <f>G19+J19</f>
        <v>634.79999999999995</v>
      </c>
      <c r="G19" s="33">
        <v>634.79999999999995</v>
      </c>
      <c r="H19" s="33">
        <v>0</v>
      </c>
      <c r="I19" s="33">
        <v>0</v>
      </c>
      <c r="J19" s="33">
        <v>0</v>
      </c>
      <c r="K19" s="33">
        <f>L19+O19</f>
        <v>535.16666999999995</v>
      </c>
      <c r="L19" s="33">
        <v>535.16666999999995</v>
      </c>
      <c r="M19" s="33">
        <v>0</v>
      </c>
      <c r="N19" s="33">
        <v>0</v>
      </c>
      <c r="O19" s="33">
        <v>0</v>
      </c>
      <c r="P19" s="34">
        <f>L19/G19</f>
        <v>0.84304768431001886</v>
      </c>
      <c r="Q19" s="41">
        <f t="shared" si="1"/>
        <v>0.84304768431001886</v>
      </c>
    </row>
    <row r="20" spans="1:17" s="35" customFormat="1" ht="239.25" customHeight="1" x14ac:dyDescent="0.3">
      <c r="A20" s="30" t="s">
        <v>26</v>
      </c>
      <c r="B20" s="31" t="s">
        <v>22</v>
      </c>
      <c r="C20" s="32">
        <v>25</v>
      </c>
      <c r="D20" s="32" t="s">
        <v>20</v>
      </c>
      <c r="E20" s="30" t="s">
        <v>23</v>
      </c>
      <c r="F20" s="33">
        <f>G20+J20</f>
        <v>710.3</v>
      </c>
      <c r="G20" s="33">
        <v>710.3</v>
      </c>
      <c r="H20" s="33">
        <v>0</v>
      </c>
      <c r="I20" s="33">
        <v>0</v>
      </c>
      <c r="J20" s="33">
        <v>0</v>
      </c>
      <c r="K20" s="33">
        <f>L20+O20</f>
        <v>364.995</v>
      </c>
      <c r="L20" s="33">
        <v>364.995</v>
      </c>
      <c r="M20" s="33">
        <v>0</v>
      </c>
      <c r="N20" s="33">
        <v>0</v>
      </c>
      <c r="O20" s="33">
        <v>0</v>
      </c>
      <c r="P20" s="34">
        <f>L20/G20</f>
        <v>0.51386034070111219</v>
      </c>
      <c r="Q20" s="41">
        <f t="shared" si="1"/>
        <v>0.51386034070111219</v>
      </c>
    </row>
    <row r="21" spans="1:17" x14ac:dyDescent="0.25">
      <c r="F21" s="8"/>
      <c r="G21" s="8"/>
      <c r="H21" s="8"/>
      <c r="I21" s="8"/>
      <c r="J21" s="8"/>
      <c r="K21" s="8"/>
    </row>
    <row r="22" spans="1:17" x14ac:dyDescent="0.25">
      <c r="F22" s="8"/>
      <c r="G22" s="8"/>
      <c r="H22" s="8"/>
      <c r="I22" s="8"/>
      <c r="J22" s="8"/>
      <c r="K22" s="8"/>
    </row>
    <row r="23" spans="1:17" x14ac:dyDescent="0.25">
      <c r="F23" s="8"/>
      <c r="G23" s="8"/>
      <c r="H23" s="8"/>
      <c r="I23" s="8"/>
      <c r="J23" s="8"/>
      <c r="K23" s="8"/>
    </row>
    <row r="24" spans="1:17" x14ac:dyDescent="0.25">
      <c r="F24" s="8"/>
      <c r="G24" s="8"/>
      <c r="H24" s="8"/>
      <c r="I24" s="8"/>
      <c r="J24" s="8"/>
      <c r="K24" s="8"/>
    </row>
    <row r="25" spans="1:17" x14ac:dyDescent="0.25">
      <c r="F25" s="8"/>
      <c r="G25" s="8"/>
      <c r="H25" s="8"/>
      <c r="I25" s="8"/>
      <c r="J25" s="8"/>
      <c r="K25" s="8"/>
    </row>
    <row r="34" spans="2:111" s="2" customFormat="1" x14ac:dyDescent="0.25">
      <c r="B34" s="1"/>
      <c r="C34" s="1"/>
      <c r="D34" s="1"/>
      <c r="E34" s="1"/>
      <c r="F34" s="5"/>
      <c r="K34" s="5"/>
      <c r="P34" s="3"/>
      <c r="Q34" s="3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</row>
    <row r="35" spans="2:111" s="2" customFormat="1" x14ac:dyDescent="0.25">
      <c r="B35" s="1"/>
      <c r="C35" s="1"/>
      <c r="D35" s="1"/>
      <c r="E35" s="1"/>
      <c r="F35" s="5"/>
      <c r="K35" s="5"/>
      <c r="P35" s="3"/>
      <c r="Q35" s="3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</row>
    <row r="36" spans="2:111" s="2" customFormat="1" x14ac:dyDescent="0.25">
      <c r="B36" s="1"/>
      <c r="C36" s="1"/>
      <c r="D36" s="1"/>
      <c r="E36" s="1"/>
      <c r="F36" s="5"/>
      <c r="K36" s="5"/>
      <c r="P36" s="3"/>
      <c r="Q36" s="3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</row>
    <row r="37" spans="2:111" s="2" customFormat="1" x14ac:dyDescent="0.25">
      <c r="B37" s="1"/>
      <c r="C37" s="1"/>
      <c r="D37" s="1"/>
      <c r="E37" s="1"/>
      <c r="F37" s="5"/>
      <c r="K37" s="5"/>
      <c r="P37" s="3"/>
      <c r="Q37" s="3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</row>
    <row r="38" spans="2:111" s="2" customFormat="1" x14ac:dyDescent="0.25">
      <c r="B38" s="1"/>
      <c r="C38" s="1"/>
      <c r="D38" s="1"/>
      <c r="E38" s="1"/>
      <c r="F38" s="5"/>
      <c r="K38" s="5"/>
      <c r="P38" s="3"/>
      <c r="Q38" s="3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</row>
  </sheetData>
  <mergeCells count="23">
    <mergeCell ref="Q10:Q12"/>
    <mergeCell ref="G11:H11"/>
    <mergeCell ref="J11:J12"/>
    <mergeCell ref="L11:M11"/>
    <mergeCell ref="O11:O12"/>
    <mergeCell ref="I11:I12"/>
    <mergeCell ref="N11:N12"/>
    <mergeCell ref="D11:D12"/>
    <mergeCell ref="E11:E12"/>
    <mergeCell ref="B2:Q7"/>
    <mergeCell ref="A8:A12"/>
    <mergeCell ref="B8:B12"/>
    <mergeCell ref="C8:E10"/>
    <mergeCell ref="F8:O8"/>
    <mergeCell ref="C11:C12"/>
    <mergeCell ref="P8:Q9"/>
    <mergeCell ref="F9:J9"/>
    <mergeCell ref="K9:O9"/>
    <mergeCell ref="F10:F12"/>
    <mergeCell ref="G10:J10"/>
    <mergeCell ref="K10:K12"/>
    <mergeCell ref="L10:O10"/>
    <mergeCell ref="P10:P12"/>
  </mergeCells>
  <printOptions horizontalCentered="1" gridLines="1"/>
  <pageMargins left="0.11811023622047245" right="0.11811023622047245" top="0.19685039370078741" bottom="0.19685039370078741" header="0.11811023622047245" footer="0.11811023622047245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2" max="3" width="19.42578125" customWidth="1"/>
    <col min="4" max="5" width="15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СВОД_ДЗТиСЗН_форма (2)</vt:lpstr>
      <vt:lpstr>Лист3</vt:lpstr>
      <vt:lpstr>Лист1</vt:lpstr>
      <vt:lpstr>Лист2</vt:lpstr>
      <vt:lpstr>'СВОД_ДЗТиСЗН_форма (2)'!Заголовки_для_печати</vt:lpstr>
      <vt:lpstr>'СВОД_ДЗТиСЗН_форма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ГлБухгалтер</dc:creator>
  <cp:lastModifiedBy>Наталья Викторовна Калянова</cp:lastModifiedBy>
  <cp:lastPrinted>2019-02-15T12:22:27Z</cp:lastPrinted>
  <dcterms:created xsi:type="dcterms:W3CDTF">2013-07-23T17:26:30Z</dcterms:created>
  <dcterms:modified xsi:type="dcterms:W3CDTF">2019-03-29T08:47:56Z</dcterms:modified>
</cp:coreProperties>
</file>